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ướng dẫn" sheetId="1" state="visible" r:id="rId1"/>
    <sheet xmlns:r="http://schemas.openxmlformats.org/officeDocument/2006/relationships" name="Đơn giá theo giáo viên" sheetId="2" state="visible" r:id="rId2"/>
    <sheet xmlns:r="http://schemas.openxmlformats.org/officeDocument/2006/relationships" name="Nhật ký buổi dạy" sheetId="3" state="visible" r:id="rId3"/>
    <sheet xmlns:r="http://schemas.openxmlformats.org/officeDocument/2006/relationships" name="Bảng lương thá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0.0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DE9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center" wrapText="1"/>
    </xf>
    <xf numFmtId="3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3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0" customWidth="1" min="2" max="2"/>
  </cols>
  <sheetData>
    <row r="1" ht="30" customHeight="1">
      <c r="A1" s="1" t="inlineStr">
        <is>
          <t>Bảng lương giáo viên trung tâm ngoại ngữ — mẫu Excel</t>
        </is>
      </c>
    </row>
    <row r="2" ht="30" customHeight="1">
      <c r="A2" t="inlineStr"/>
    </row>
    <row r="3" ht="30" customHeight="1">
      <c r="A3" s="2" t="inlineStr">
        <is>
          <t>Ba bảng, dùng theo thứ tự:</t>
        </is>
      </c>
    </row>
    <row r="4" ht="30" customHeight="1">
      <c r="A4" t="inlineStr">
        <is>
          <t>1. Đơn giá theo giáo viên</t>
        </is>
      </c>
      <c r="B4" t="inlineStr">
        <is>
          <t>Nhập một lần đầu tháng (hoặc khi đổi đơn giá): đơn giá/tiết theo ba loại buổi, phụ cấp cố định, tạm ứng, khấu trừ.</t>
        </is>
      </c>
    </row>
    <row r="5" ht="30" customHeight="1">
      <c r="A5" t="inlineStr">
        <is>
          <t>2. Nhật ký buổi dạy</t>
        </is>
      </c>
      <c r="B5" t="inlineStr">
        <is>
          <t>Mỗi buổi dạy ghi một dòng: ngày, mã giáo viên, loại buổi (Nhóm / Cá nhân / Thử). Đây là nguồn duy nhất cho số tiết ở bảng lương — không sửa số tiết bằng tay.</t>
        </is>
      </c>
    </row>
    <row r="6" ht="30" customHeight="1">
      <c r="A6" t="inlineStr">
        <is>
          <t>3. Bảng lương tháng</t>
        </is>
      </c>
      <c r="B6" t="inlineStr">
        <is>
          <t>Tự tính hoàn toàn từ hai bảng trên — không gõ tay số tiền hay số tiết.</t>
        </is>
      </c>
    </row>
    <row r="7" ht="30" customHeight="1">
      <c r="A7" t="inlineStr"/>
    </row>
    <row r="8" ht="30" customHeight="1">
      <c r="A8" t="inlineStr">
        <is>
          <t>Vì sao tách riêng theo loại buổi:</t>
        </is>
      </c>
      <c r="B8" t="inlineStr">
        <is>
          <t>Buổi dạy nhóm, buổi kèm riêng một học viên và buổi dạy thử thường trả đơn giá khác nhau — gộp chung một đơn giá làm sai lương ngay khi trung tâm có từ hai hình thức lớp trở lên.</t>
        </is>
      </c>
    </row>
    <row r="9" ht="30" customHeight="1">
      <c r="A9" s="2" t="inlineStr"/>
    </row>
    <row r="10" ht="30" customHeight="1">
      <c r="A10" t="inlineStr">
        <is>
          <t>Đơn vị tính:</t>
        </is>
      </c>
      <c r="B10" t="inlineStr">
        <is>
          <t>1 tiết chuẩn = 45 phút. Giờ quy đổi = số tiết × 45/60 — dùng khi báo cáo theo giờ, không dùng để tính tiền (tiền tính theo tiết × đơn giá/tiết).</t>
        </is>
      </c>
    </row>
    <row r="11" ht="30" customHeight="1">
      <c r="A11" t="inlineStr"/>
    </row>
    <row r="12" ht="30" customHeight="1">
      <c r="A12" s="2" t="inlineStr">
        <is>
          <t>Ba công thức làm phần lớn công việc (chi tiết trong bài viết nguồn):</t>
        </is>
      </c>
    </row>
    <row r="13" ht="30" customHeight="1">
      <c r="A13" t="inlineStr">
        <is>
          <t>— COUNTIFS</t>
        </is>
      </c>
      <c r="B13" t="inlineStr">
        <is>
          <t>đếm số tiết theo giáo viên và loại buổi trong khoảng ngày của kỳ lương (sheet Bảng lương tháng, cột số tiết).</t>
        </is>
      </c>
    </row>
    <row r="14" ht="30" customHeight="1">
      <c r="A14" t="inlineStr">
        <is>
          <t>— INDEX + MATCH</t>
        </is>
      </c>
      <c r="B14" t="inlineStr">
        <is>
          <t>lấy đơn giá của đúng giáo viên từ sheet Đơn giá sang sheet Bảng lương — không XLOOKUP vì Excel 2016/2019 và LibreOffice cũ chưa có hàm này.</t>
        </is>
      </c>
    </row>
    <row r="15" ht="30" customHeight="1">
      <c r="A15" t="inlineStr">
        <is>
          <t>— Phép nhân — cộng — trừ</t>
        </is>
      </c>
      <c r="B15" t="inlineStr">
        <is>
          <t>Thực nhận = Σ(số tiết loại × đơn giá loại) + phụ cấp − tạm ứng − khấu trừ.</t>
        </is>
      </c>
    </row>
    <row r="16" ht="30" customHeight="1">
      <c r="A16" s="2" t="inlineStr"/>
    </row>
    <row r="17" ht="30" customHeight="1">
      <c r="A17" t="inlineStr">
        <is>
          <t>Nguồn: bài viết "Mẫu bảng lương giáo viên: file Excel tính theo loại buổi dạy" — nenta.vn/vi/blog/mau-bang-luong-giao-vien/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8" customWidth="1" min="3" max="3"/>
    <col width="20" customWidth="1" min="4" max="4"/>
    <col width="18" customWidth="1" min="5" max="5"/>
    <col width="16" customWidth="1" min="6" max="6"/>
    <col width="16" customWidth="1" min="7" max="7"/>
    <col width="14" customWidth="1" min="8" max="8"/>
  </cols>
  <sheetData>
    <row r="1">
      <c r="A1" s="3" t="inlineStr">
        <is>
          <t>Mã giáo viên</t>
        </is>
      </c>
      <c r="B1" s="3" t="inlineStr">
        <is>
          <t>Họ tên</t>
        </is>
      </c>
      <c r="C1" s="3" t="inlineStr">
        <is>
          <t>Đơn giá/tiết — Nhóm</t>
        </is>
      </c>
      <c r="D1" s="3" t="inlineStr">
        <is>
          <t>Đơn giá/tiết — Cá nhân</t>
        </is>
      </c>
      <c r="E1" s="3" t="inlineStr">
        <is>
          <t>Đơn giá/tiết — Buổi thử</t>
        </is>
      </c>
      <c r="F1" s="3" t="inlineStr">
        <is>
          <t>Phụ cấp cố định</t>
        </is>
      </c>
      <c r="G1" s="3" t="inlineStr">
        <is>
          <t>Tạm ứng trong kỳ</t>
        </is>
      </c>
      <c r="H1" s="3" t="inlineStr">
        <is>
          <t>Khấu trừ</t>
        </is>
      </c>
    </row>
    <row r="2">
      <c r="A2" t="inlineStr">
        <is>
          <t>GV01</t>
        </is>
      </c>
      <c r="B2" t="inlineStr">
        <is>
          <t>Cô Lan</t>
        </is>
      </c>
      <c r="C2" s="4" t="n">
        <v>150000</v>
      </c>
      <c r="D2" s="4" t="n">
        <v>220000</v>
      </c>
      <c r="E2" s="4" t="n">
        <v>0</v>
      </c>
      <c r="F2" s="4" t="n">
        <v>500000</v>
      </c>
      <c r="G2" s="4" t="n">
        <v>1000000</v>
      </c>
      <c r="H2" s="4" t="n">
        <v>0</v>
      </c>
    </row>
    <row r="3">
      <c r="A3" t="inlineStr">
        <is>
          <t>GV02</t>
        </is>
      </c>
      <c r="B3" t="inlineStr">
        <is>
          <t>Thầy Nam</t>
        </is>
      </c>
      <c r="C3" s="4" t="n">
        <v>160000</v>
      </c>
      <c r="D3" s="4" t="n">
        <v>240000</v>
      </c>
      <c r="E3" s="4" t="n">
        <v>50000</v>
      </c>
      <c r="F3" s="4" t="n">
        <v>0</v>
      </c>
      <c r="G3" s="4" t="n">
        <v>0</v>
      </c>
      <c r="H3" s="4" t="n">
        <v>200000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8" customWidth="1" min="3" max="3"/>
    <col width="12" customWidth="1" min="4" max="4"/>
    <col width="32" customWidth="1" min="5" max="5"/>
  </cols>
  <sheetData>
    <row r="1">
      <c r="A1" s="3" t="inlineStr">
        <is>
          <t>Ngày</t>
        </is>
      </c>
      <c r="B1" s="3" t="inlineStr">
        <is>
          <t>Mã giáo viên</t>
        </is>
      </c>
      <c r="C1" s="3" t="inlineStr">
        <is>
          <t>Mã lớp / học viên</t>
        </is>
      </c>
      <c r="D1" s="3" t="inlineStr">
        <is>
          <t>Loại buổi</t>
        </is>
      </c>
      <c r="E1" s="3" t="inlineStr">
        <is>
          <t>Ghi chú</t>
        </is>
      </c>
    </row>
    <row r="2">
      <c r="A2" s="5" t="n">
        <v>46266</v>
      </c>
      <c r="B2" t="inlineStr">
        <is>
          <t>GV01</t>
        </is>
      </c>
      <c r="C2" t="inlineStr">
        <is>
          <t>L01</t>
        </is>
      </c>
      <c r="D2" t="inlineStr">
        <is>
          <t>Nhóm</t>
        </is>
      </c>
      <c r="E2" t="inlineStr"/>
    </row>
    <row r="3">
      <c r="A3" s="5" t="n">
        <v>46266</v>
      </c>
      <c r="B3" t="inlineStr">
        <is>
          <t>GV02</t>
        </is>
      </c>
      <c r="C3" t="inlineStr">
        <is>
          <t>L02</t>
        </is>
      </c>
      <c r="D3" t="inlineStr">
        <is>
          <t>Nhóm</t>
        </is>
      </c>
      <c r="E3" t="inlineStr"/>
    </row>
    <row r="4">
      <c r="A4" s="5" t="n">
        <v>46267</v>
      </c>
      <c r="B4" t="inlineStr">
        <is>
          <t>GV01</t>
        </is>
      </c>
      <c r="C4" t="inlineStr">
        <is>
          <t>HV003</t>
        </is>
      </c>
      <c r="D4" t="inlineStr">
        <is>
          <t>Cá nhân</t>
        </is>
      </c>
      <c r="E4" t="inlineStr"/>
    </row>
    <row r="5">
      <c r="A5" s="5" t="n">
        <v>46268</v>
      </c>
      <c r="B5" t="inlineStr">
        <is>
          <t>GV02</t>
        </is>
      </c>
      <c r="C5" t="inlineStr">
        <is>
          <t>HV005</t>
        </is>
      </c>
      <c r="D5" t="inlineStr">
        <is>
          <t>Thử</t>
        </is>
      </c>
      <c r="E5" t="inlineStr">
        <is>
          <t>Phụ huynh mới, chưa đăng ký lớp</t>
        </is>
      </c>
    </row>
  </sheetData>
  <dataValidations count="1">
    <dataValidation sqref="D2:D1000" showDropDown="0" showInputMessage="0" showErrorMessage="0" allowBlank="1" type="list">
      <formula1>"Nhóm,Cá nhân,Thử"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14" customWidth="1" min="4" max="4"/>
    <col width="11" customWidth="1" min="5" max="5"/>
    <col width="12" customWidth="1" min="6" max="6"/>
    <col width="12" customWidth="1" min="7" max="7"/>
    <col width="14" customWidth="1" min="8" max="8"/>
    <col width="12" customWidth="1" min="9" max="9"/>
    <col width="12" customWidth="1" min="10" max="10"/>
    <col width="12" customWidth="1" min="11" max="11"/>
    <col width="14" customWidth="1" min="12" max="12"/>
  </cols>
  <sheetData>
    <row r="1">
      <c r="A1" s="2" t="inlineStr">
        <is>
          <t>Kỳ lương từ:</t>
        </is>
      </c>
      <c r="B1" s="5" t="n">
        <v>46266</v>
      </c>
      <c r="C1" s="2" t="inlineStr">
        <is>
          <t>đến:</t>
        </is>
      </c>
      <c r="D1" s="5" t="n">
        <v>46295</v>
      </c>
    </row>
    <row r="3">
      <c r="A3" s="3" t="inlineStr">
        <is>
          <t>Mã giáo viên</t>
        </is>
      </c>
      <c r="B3" s="3" t="inlineStr">
        <is>
          <t>Họ tên</t>
        </is>
      </c>
      <c r="C3" s="3" t="inlineStr">
        <is>
          <t>Số tiết — Nhóm</t>
        </is>
      </c>
      <c r="D3" s="3" t="inlineStr">
        <is>
          <t>Số tiết — Cá nhân</t>
        </is>
      </c>
      <c r="E3" s="3" t="inlineStr">
        <is>
          <t>Số tiết — Thử</t>
        </is>
      </c>
      <c r="F3" s="3" t="inlineStr">
        <is>
          <t>Tổng số tiết</t>
        </is>
      </c>
      <c r="G3" s="3" t="inlineStr">
        <is>
          <t>Giờ quy đổi</t>
        </is>
      </c>
      <c r="H3" s="3" t="inlineStr">
        <is>
          <t>Tiền dạy</t>
        </is>
      </c>
      <c r="I3" s="3" t="inlineStr">
        <is>
          <t>Phụ cấp</t>
        </is>
      </c>
      <c r="J3" s="3" t="inlineStr">
        <is>
          <t>Tạm ứng</t>
        </is>
      </c>
      <c r="K3" s="3" t="inlineStr">
        <is>
          <t>Khấu trừ</t>
        </is>
      </c>
      <c r="L3" s="3" t="inlineStr">
        <is>
          <t>Thực nhận</t>
        </is>
      </c>
    </row>
    <row r="4">
      <c r="A4">
        <f>'Đơn giá theo giáo viên'!A2</f>
        <v/>
      </c>
      <c r="B4">
        <f>'Đơn giá theo giáo viên'!B2</f>
        <v/>
      </c>
      <c r="C4">
        <f>COUNTIFS('Nhật ký buổi dạy'!$B:$B,A4,'Nhật ký buổi dạy'!$D:$D,"Nhóm",'Nhật ký buổi dạy'!$A:$A,"&gt;="&amp;$B$1,'Nhật ký buổi dạy'!$A:$A,"&lt;="&amp;$D$1)</f>
        <v/>
      </c>
      <c r="D4">
        <f>COUNTIFS('Nhật ký buổi dạy'!$B:$B,A4,'Nhật ký buổi dạy'!$D:$D,"Cá nhân",'Nhật ký buổi dạy'!$A:$A,"&gt;="&amp;$B$1,'Nhật ký buổi dạy'!$A:$A,"&lt;="&amp;$D$1)</f>
        <v/>
      </c>
      <c r="E4">
        <f>COUNTIFS('Nhật ký buổi dạy'!$B:$B,A4,'Nhật ký buổi dạy'!$D:$D,"Thử",'Nhật ký buổi dạy'!$A:$A,"&gt;="&amp;$B$1,'Nhật ký buổi dạy'!$A:$A,"&lt;="&amp;$D$1)</f>
        <v/>
      </c>
      <c r="F4">
        <f>C4+D4+E4</f>
        <v/>
      </c>
      <c r="G4" s="6">
        <f>F4*45/60</f>
        <v/>
      </c>
      <c r="H4" s="4">
        <f>C4*INDEX('Đơn giá theo giáo viên'!$C:$C,MATCH($A4,'Đơn giá theo giáo viên'!$A:$A,0))+D4*INDEX('Đơn giá theo giáo viên'!$D:$D,MATCH($A4,'Đơn giá theo giáo viên'!$A:$A,0))+E4*INDEX('Đơn giá theo giáo viên'!$E:$E,MATCH($A4,'Đơn giá theo giáo viên'!$A:$A,0))</f>
        <v/>
      </c>
      <c r="I4" s="4">
        <f>INDEX('Đơn giá theo giáo viên'!$F:$F,MATCH($A4,'Đơn giá theo giáo viên'!$A:$A,0))</f>
        <v/>
      </c>
      <c r="J4" s="4">
        <f>INDEX('Đơn giá theo giáo viên'!$G:$G,MATCH($A4,'Đơn giá theo giáo viên'!$A:$A,0))</f>
        <v/>
      </c>
      <c r="K4" s="4">
        <f>INDEX('Đơn giá theo giáo viên'!$H:$H,MATCH($A4,'Đơn giá theo giáo viên'!$A:$A,0))</f>
        <v/>
      </c>
      <c r="L4" s="4">
        <f>H4+I4-J4-K4</f>
        <v/>
      </c>
    </row>
    <row r="5">
      <c r="A5">
        <f>'Đơn giá theo giáo viên'!A3</f>
        <v/>
      </c>
      <c r="B5">
        <f>'Đơn giá theo giáo viên'!B3</f>
        <v/>
      </c>
      <c r="C5">
        <f>COUNTIFS('Nhật ký buổi dạy'!$B:$B,A5,'Nhật ký buổi dạy'!$D:$D,"Nhóm",'Nhật ký buổi dạy'!$A:$A,"&gt;="&amp;$B$1,'Nhật ký buổi dạy'!$A:$A,"&lt;="&amp;$D$1)</f>
        <v/>
      </c>
      <c r="D5">
        <f>COUNTIFS('Nhật ký buổi dạy'!$B:$B,A5,'Nhật ký buổi dạy'!$D:$D,"Cá nhân",'Nhật ký buổi dạy'!$A:$A,"&gt;="&amp;$B$1,'Nhật ký buổi dạy'!$A:$A,"&lt;="&amp;$D$1)</f>
        <v/>
      </c>
      <c r="E5">
        <f>COUNTIFS('Nhật ký buổi dạy'!$B:$B,A5,'Nhật ký buổi dạy'!$D:$D,"Thử",'Nhật ký buổi dạy'!$A:$A,"&gt;="&amp;$B$1,'Nhật ký buổi dạy'!$A:$A,"&lt;="&amp;$D$1)</f>
        <v/>
      </c>
      <c r="F5">
        <f>C5+D5+E5</f>
        <v/>
      </c>
      <c r="G5" s="6">
        <f>F5*45/60</f>
        <v/>
      </c>
      <c r="H5" s="4">
        <f>C5*INDEX('Đơn giá theo giáo viên'!$C:$C,MATCH($A5,'Đơn giá theo giáo viên'!$A:$A,0))+D5*INDEX('Đơn giá theo giáo viên'!$D:$D,MATCH($A5,'Đơn giá theo giáo viên'!$A:$A,0))+E5*INDEX('Đơn giá theo giáo viên'!$E:$E,MATCH($A5,'Đơn giá theo giáo viên'!$A:$A,0))</f>
        <v/>
      </c>
      <c r="I5" s="4">
        <f>INDEX('Đơn giá theo giáo viên'!$F:$F,MATCH($A5,'Đơn giá theo giáo viên'!$A:$A,0))</f>
        <v/>
      </c>
      <c r="J5" s="4">
        <f>INDEX('Đơn giá theo giáo viên'!$G:$G,MATCH($A5,'Đơn giá theo giáo viên'!$A:$A,0))</f>
        <v/>
      </c>
      <c r="K5" s="4">
        <f>INDEX('Đơn giá theo giáo viên'!$H:$H,MATCH($A5,'Đơn giá theo giáo viên'!$A:$A,0))</f>
        <v/>
      </c>
      <c r="L5" s="4">
        <f>H5+I5-J5-K5</f>
        <v/>
      </c>
    </row>
    <row r="6">
      <c r="B6" s="2" t="inlineStr">
        <is>
          <t>Tổng quỹ lương trung tâm</t>
        </is>
      </c>
      <c r="F6" s="2">
        <f>SUM(F4:F5)</f>
        <v/>
      </c>
      <c r="H6" s="7">
        <f>SUM(H4:H5)</f>
        <v/>
      </c>
      <c r="L6" s="7">
        <f>SUM(L4:L5)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2026-09-09T08:40:16Z</dcterms:created>
  <dcterms:modified xmlns:dcterms="http://purl.org/dc/terms/" xmlns:xsi="http://www.w3.org/2001/XMLSchema-instance" xsi:type="dcterms:W3CDTF">2026-09-09T08:40:16Z</dcterms:modified>
</cp:coreProperties>
</file>